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LF Construction Services PTY Ltd\Jobs\Ongoing Jobs\Anthony Albetta - MN Builders\"/>
    </mc:Choice>
  </mc:AlternateContent>
  <xr:revisionPtr revIDLastSave="0" documentId="8_{BE690974-2C8A-4D6B-A808-A974FE5655A8}" xr6:coauthVersionLast="47" xr6:coauthVersionMax="47" xr10:uidLastSave="{00000000-0000-0000-0000-000000000000}"/>
  <bookViews>
    <workbookView xWindow="-28920" yWindow="2925" windowWidth="29040" windowHeight="15720" activeTab="2" xr2:uid="{5F29DEDD-0F93-432C-B718-A4D60AFEE97B}"/>
  </bookViews>
  <sheets>
    <sheet name="Labor Hours" sheetId="1" r:id="rId1"/>
    <sheet name="Materials Receipts" sheetId="2" r:id="rId2"/>
    <sheet name="Co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6" i="1" l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<sst xmlns="http://schemas.openxmlformats.org/spreadsheetml/2006/main" count="32" uniqueCount="29">
  <si>
    <t>Docket</t>
  </si>
  <si>
    <t>Type</t>
  </si>
  <si>
    <t>Date</t>
  </si>
  <si>
    <t xml:space="preserve">Start </t>
  </si>
  <si>
    <t>Finish</t>
  </si>
  <si>
    <t>Break</t>
  </si>
  <si>
    <t>Shift</t>
  </si>
  <si>
    <t>Name</t>
  </si>
  <si>
    <t>Ordinary hrs</t>
  </si>
  <si>
    <t>1.5 OT</t>
  </si>
  <si>
    <t>2.0 OT</t>
  </si>
  <si>
    <t>Total Hours</t>
  </si>
  <si>
    <t>Comments</t>
  </si>
  <si>
    <t>Ordinary</t>
  </si>
  <si>
    <t>Total</t>
  </si>
  <si>
    <t>Liam Fitzgerald</t>
  </si>
  <si>
    <t>Hasibul Khan</t>
  </si>
  <si>
    <t>Jack Mort</t>
  </si>
  <si>
    <t>Shane Matlock</t>
  </si>
  <si>
    <t>Fraser Robertson</t>
  </si>
  <si>
    <t>Steve O'Donnell</t>
  </si>
  <si>
    <t>Eoin Corcoran</t>
  </si>
  <si>
    <t>Donal Murphy</t>
  </si>
  <si>
    <t>Kevin Pineda</t>
  </si>
  <si>
    <t>Fredy Quimbay</t>
  </si>
  <si>
    <t>Mahdi Jahari</t>
  </si>
  <si>
    <t>Ertugrul Yazici</t>
  </si>
  <si>
    <t>Jordan</t>
  </si>
  <si>
    <t>Rocky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</si>
</sst>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CC80-1659-443B-99DF-B32356F70912}">
  <dimension ref="A1:X16"/>
  <sheetViews>
    <sheetView workbookViewId="0">
      <selection activeCell="U23" sqref="U23"/>
    </sheetView>
  </sheetViews>
  <sheetFormatPr defaultRowHeight="14.5" x14ac:dyDescent="0.35"/>
  <cols>
    <col min="20" max="20" width="15.36328125" bestFit="1" customWidth="1"/>
  </cols>
  <sheetData>
    <row r="1" spans="1:24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T1" s="3"/>
      <c r="U1" s="3"/>
      <c r="V1" s="3"/>
      <c r="W1" s="3"/>
      <c r="X1" s="3"/>
    </row>
    <row r="2" spans="1:24" x14ac:dyDescent="0.35">
      <c r="T2" s="1" t="s">
        <v>7</v>
      </c>
      <c r="U2" s="1" t="s">
        <v>13</v>
      </c>
      <c r="V2" s="1" t="s">
        <v>9</v>
      </c>
      <c r="W2" s="1" t="s">
        <v>10</v>
      </c>
      <c r="X2" s="1" t="s">
        <v>14</v>
      </c>
    </row>
    <row r="3" spans="1:24" x14ac:dyDescent="0.35">
      <c r="T3" t="s">
        <v>15</v>
      </c>
      <c r="U3">
        <f>SUMIF(H1:H1000,"Liam Fitzgerald",(I1:I1000))</f>
        <v>0</v>
      </c>
      <c r="V3">
        <f>SUMIF(H1:H1000,"Liam Fitzgerald",(J1:J1000))</f>
        <v>0</v>
      </c>
      <c r="W3">
        <f ca="1">SUMIF(H1:H1000,"Liam Fitzgerald",(O1:O78))</f>
        <v>0</v>
      </c>
      <c r="X3">
        <f>SUMIF(H1:H1000,"Liam Fitzgerald",(L1:L1000))</f>
        <v>0</v>
      </c>
    </row>
    <row r="4" spans="1:24" x14ac:dyDescent="0.35">
      <c r="T4" t="s">
        <v>16</v>
      </c>
      <c r="U4">
        <f>SUMIF(H1:H1000,"Hasibul Khan",(I1:I1000))</f>
        <v>0</v>
      </c>
      <c r="V4">
        <f>SUMIF(H1:H1000,"Hasibul Khan",(J1:J1000))</f>
        <v>0</v>
      </c>
      <c r="W4">
        <f ca="1">SUMIF(H1:H1000,"Hasibul Khan",(O1:O78))</f>
        <v>0</v>
      </c>
      <c r="X4">
        <f>SUMIF(H1:H1000,"Hasibul Khan",(L1:L1000))</f>
        <v>0</v>
      </c>
    </row>
    <row r="5" spans="1:24" x14ac:dyDescent="0.35">
      <c r="T5" t="s">
        <v>17</v>
      </c>
      <c r="U5">
        <f>SUMIF(H1:H1000,"Jack Mort",(I1:I1000))</f>
        <v>0</v>
      </c>
      <c r="V5">
        <f>SUMIF(H1:H1000,"Jack Mort",(J1:J1000))</f>
        <v>0</v>
      </c>
      <c r="W5">
        <f ca="1">SUMIF(H1:H1000,"Jack Mort",(O1:O78))</f>
        <v>0</v>
      </c>
      <c r="X5">
        <f>SUMIF(H1:H1000,"Jack Mort",(L1:L1000))</f>
        <v>0</v>
      </c>
    </row>
    <row r="6" spans="1:24" x14ac:dyDescent="0.35">
      <c r="T6" s="4" t="s">
        <v>18</v>
      </c>
      <c r="U6" s="4">
        <f>SUMIF(H1:H1000,"Shane Matlock",(I1:I1000))</f>
        <v>0</v>
      </c>
      <c r="V6" s="4">
        <f>SUMIF(H1:H1000,"Shane Matlock",(J1:J1000))</f>
        <v>0</v>
      </c>
      <c r="W6" s="4">
        <f ca="1">SUMIF(H1:H1000,"Shane Matlock",(O1:O78))</f>
        <v>0</v>
      </c>
      <c r="X6" s="4">
        <f>SUMIF(H1:H1000,"Shane Matlock",(L1:L1000))</f>
        <v>0</v>
      </c>
    </row>
    <row r="7" spans="1:24" x14ac:dyDescent="0.35">
      <c r="T7" t="s">
        <v>19</v>
      </c>
      <c r="U7">
        <f>SUMIF(H1:H1000,"Fraser Robertson",(I1:I1000))</f>
        <v>0</v>
      </c>
      <c r="V7">
        <f>SUMIF(H1:H1000,"Fraser Robertson",(J1:J1000))</f>
        <v>0</v>
      </c>
      <c r="W7">
        <f ca="1">SUMIF(H1:H1000,"Fraser Robertson",(O1:O78))</f>
        <v>0</v>
      </c>
      <c r="X7">
        <f>SUMIF(H1:H1000,"Fraser Robertson",(L1:L1000))</f>
        <v>0</v>
      </c>
    </row>
    <row r="8" spans="1:24" x14ac:dyDescent="0.35">
      <c r="T8" s="4" t="s">
        <v>20</v>
      </c>
      <c r="U8" s="4">
        <f>SUMIF(H1:H1000,"Steve o'Donnell",(I1:I1000))</f>
        <v>0</v>
      </c>
      <c r="V8" s="4">
        <f>SUMIF(H1:H1000,"Steve o'Donnell",(J1:J1000))</f>
        <v>0</v>
      </c>
      <c r="W8" s="4">
        <f ca="1">SUMIF(H1:H1000,"Steve o'Donnell",(O1:O78))</f>
        <v>0</v>
      </c>
      <c r="X8" s="4">
        <f>SUMIF(H1:H1000,"Steve o'Donnell",(L1:L1000))</f>
        <v>0</v>
      </c>
    </row>
    <row r="9" spans="1:24" x14ac:dyDescent="0.35">
      <c r="T9" s="4" t="s">
        <v>21</v>
      </c>
      <c r="U9" s="4">
        <f>SUMIF(H1:H1000,"Eoin Corcoran",(I1:I1000))</f>
        <v>0</v>
      </c>
      <c r="V9" s="4">
        <f>SUMIF(H1:H1000,"Eoin Corcoran",(J1:J1000))</f>
        <v>0</v>
      </c>
      <c r="W9" s="4">
        <f ca="1">SUMIF(H1:H1000,"Eoin Corcoran",(O1:O78))</f>
        <v>0</v>
      </c>
      <c r="X9" s="4">
        <f>SUMIF(H1:H1000,"Eoin Corcoran",(L1:L1000))</f>
        <v>0</v>
      </c>
    </row>
    <row r="10" spans="1:24" x14ac:dyDescent="0.35">
      <c r="T10" s="4" t="s">
        <v>22</v>
      </c>
      <c r="U10" s="4">
        <f>SUMIF(H1:H1000,"Donal Murphy",(I1:I1000))</f>
        <v>0</v>
      </c>
      <c r="V10" s="4">
        <f>SUMIF(H1:H1000,"Donal Murphy",(J1:J1000))</f>
        <v>0</v>
      </c>
      <c r="W10" s="4">
        <f ca="1">SUMIF(H1:H1000,"Donal Murphy",(O1:O78))</f>
        <v>0</v>
      </c>
      <c r="X10" s="4">
        <f>SUMIF(H1:H1000,"Donal Murphy",(L1:L1000))</f>
        <v>0</v>
      </c>
    </row>
    <row r="11" spans="1:24" x14ac:dyDescent="0.35">
      <c r="T11" t="s">
        <v>23</v>
      </c>
      <c r="U11">
        <f>SUMIF(H1:H1000,"Kevin Pineda",(I1:I1000))</f>
        <v>0</v>
      </c>
      <c r="V11">
        <f>SUMIF(H1:H1000,"Kevin Pineda",(J1:J1000))</f>
        <v>0</v>
      </c>
      <c r="W11">
        <f ca="1">SUMIF(H1:H1000,"Kevin Pineda",(O1:O78))</f>
        <v>0</v>
      </c>
      <c r="X11">
        <f>SUMIF(H1:H1000,"Kevin Pineda",(L1:L1000))</f>
        <v>0</v>
      </c>
    </row>
    <row r="12" spans="1:24" x14ac:dyDescent="0.35">
      <c r="T12" t="s">
        <v>24</v>
      </c>
      <c r="U12">
        <f>SUMIF(H1:H1000,"Fredy Quimbay",(I1:I1000))</f>
        <v>0</v>
      </c>
      <c r="V12">
        <f>SUMIF(H1:H1000,"Fredy Quimbay",(J1:J1000))</f>
        <v>0</v>
      </c>
      <c r="W12">
        <f ca="1">SUMIF(H1:H1000,"Fredy Quimbay",(O1:O78))</f>
        <v>0</v>
      </c>
      <c r="X12">
        <f>SUMIF(H1:H1000,"Fredy Quimbay",(L1:L1000))</f>
        <v>0</v>
      </c>
    </row>
    <row r="13" spans="1:24" x14ac:dyDescent="0.35">
      <c r="T13" s="4" t="s">
        <v>25</v>
      </c>
      <c r="U13" s="5">
        <f>SUMIF(H1:H1000,"Mahdi Jafari",(I1:I1000))</f>
        <v>0</v>
      </c>
      <c r="V13" s="4">
        <f>SUMIF(H1:H1000,"Mahdi Jafari",(J1:J1000))</f>
        <v>0</v>
      </c>
      <c r="W13" s="4">
        <f ca="1">SUMIF(H1:H1000,"Mahdi Jafari",(O1:O78))</f>
        <v>0</v>
      </c>
      <c r="X13" s="5">
        <f>SUMIF(H1:H1000,"Mahdi Jafari",(L1:L1000))</f>
        <v>0</v>
      </c>
    </row>
    <row r="14" spans="1:24" x14ac:dyDescent="0.35">
      <c r="T14" s="4" t="s">
        <v>26</v>
      </c>
      <c r="U14" s="4">
        <f>SUMIF(H1:H1000,"Ertugrul Yazici",(I1:I1000))</f>
        <v>0</v>
      </c>
      <c r="V14" s="4">
        <f>SUMIF(H1:H1000,"Ertugrul Yazici",(J1:J1000))</f>
        <v>0</v>
      </c>
      <c r="W14" s="4">
        <f ca="1">SUMIF(H1:H1000,"Ertugrul Yazici",(O1:O78))</f>
        <v>0</v>
      </c>
      <c r="X14" s="4">
        <f>SUMIF(H1:H1000,"Ertugrul Yazici",(L1:L1000))</f>
        <v>0</v>
      </c>
    </row>
    <row r="15" spans="1:24" x14ac:dyDescent="0.35">
      <c r="T15" s="4" t="s">
        <v>27</v>
      </c>
      <c r="U15" s="4">
        <f>SUMIF(H1:H1000,"Jordan",(I1:I1000))</f>
        <v>0</v>
      </c>
      <c r="V15" s="4">
        <f>SUMIF(H1:H1000,"Jordan",(J1:J1000))</f>
        <v>0</v>
      </c>
      <c r="W15" s="4">
        <f ca="1">SUMIF(H1:H1000,"Jordan",(O1:O78))</f>
        <v>0</v>
      </c>
      <c r="X15" s="4">
        <f>SUMIF(H1:H1000,"Jordan",(L1:L1000))</f>
        <v>0</v>
      </c>
    </row>
    <row r="16" spans="1:24" x14ac:dyDescent="0.35">
      <c r="T16" s="4" t="s">
        <v>28</v>
      </c>
      <c r="U16" s="4">
        <f>SUMIF(H1:H1000,"Rocky",(I1:I1000))</f>
        <v>0</v>
      </c>
      <c r="V16" s="4">
        <f>SUMIF(H1:H1000,"Rocky",(J1:J1000))</f>
        <v>0</v>
      </c>
      <c r="W16" s="4">
        <f ca="1">SUMIF(H1:H1000,"Rocky",(O1:O78))</f>
        <v>0</v>
      </c>
      <c r="X16" s="4">
        <f>SUMIF(H1:H1000,"Rocky",(L1:L1000))</f>
        <v>0</v>
      </c>
    </row>
  </sheetData>
  <mergeCells count="1">
    <mergeCell ref="T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E190-41A4-467D-8E35-BBCE67B56FB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7943-96D1-4EFC-8886-DEF3BC4D1C96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Labor Hours</vt:lpstr>
      <vt:lpstr>Materials Receipts</vt:lpstr>
      <vt:lpstr>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LF Construction Services</dc:creator>
  <cp:lastModifiedBy>Admin LF Construction Services</cp:lastModifiedBy>
  <dcterms:created xsi:type="dcterms:W3CDTF">2025-11-10T20:48:29Z</dcterms:created>
  <dcterms:modified xsi:type="dcterms:W3CDTF">2025-11-10T21:06:32Z</dcterms:modified>
</cp:coreProperties>
</file>